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1. jednání 25.-27.8\"/>
    </mc:Choice>
  </mc:AlternateContent>
  <xr:revisionPtr revIDLastSave="0" documentId="13_ncr:1_{BEC754A6-0492-4AF3-94C7-396817EFEE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1" r:id="rId9"/>
    <sheet name="TCD" sheetId="10" r:id="rId10"/>
  </sheets>
  <definedNames>
    <definedName name="_xlnm.Print_Area" localSheetId="0">distribuce!$A$1:$U$36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1" l="1"/>
  <c r="M22" i="11"/>
  <c r="M23" i="11"/>
  <c r="M24" i="11"/>
  <c r="M25" i="11"/>
  <c r="M26" i="11"/>
  <c r="M27" i="11"/>
  <c r="M28" i="11"/>
  <c r="M29" i="11"/>
  <c r="M20" i="11"/>
  <c r="M29" i="9"/>
  <c r="M20" i="9"/>
  <c r="M21" i="9"/>
  <c r="M22" i="9"/>
  <c r="M23" i="9"/>
  <c r="M24" i="9"/>
  <c r="M25" i="9"/>
  <c r="M26" i="9"/>
  <c r="M27" i="9"/>
  <c r="M28" i="9"/>
  <c r="M20" i="8"/>
  <c r="M21" i="8"/>
  <c r="M22" i="8"/>
  <c r="M23" i="8"/>
  <c r="M24" i="8"/>
  <c r="M25" i="8"/>
  <c r="M26" i="8"/>
  <c r="M27" i="8"/>
  <c r="M28" i="8"/>
  <c r="M29" i="8"/>
  <c r="M20" i="4"/>
  <c r="M21" i="4"/>
  <c r="M22" i="4"/>
  <c r="M23" i="4"/>
  <c r="M24" i="4"/>
  <c r="M25" i="4"/>
  <c r="M26" i="4"/>
  <c r="M27" i="4"/>
  <c r="M28" i="4"/>
  <c r="M29" i="4"/>
  <c r="M20" i="3"/>
  <c r="M21" i="3"/>
  <c r="M22" i="3"/>
  <c r="M23" i="3"/>
  <c r="M24" i="3"/>
  <c r="M25" i="3"/>
  <c r="M26" i="3"/>
  <c r="M27" i="3"/>
  <c r="M28" i="3"/>
  <c r="M29" i="3"/>
  <c r="D30" i="2" l="1"/>
  <c r="N30" i="2" l="1"/>
  <c r="E30" i="2"/>
  <c r="M19" i="10" l="1"/>
  <c r="M18" i="10"/>
  <c r="M17" i="10"/>
  <c r="M16" i="10"/>
  <c r="M15" i="10"/>
  <c r="M19" i="9"/>
  <c r="M18" i="9"/>
  <c r="M17" i="9"/>
  <c r="M16" i="9"/>
  <c r="M15" i="9"/>
  <c r="M19" i="8"/>
  <c r="M18" i="8"/>
  <c r="M17" i="8"/>
  <c r="M16" i="8"/>
  <c r="M15" i="8"/>
  <c r="M19" i="7"/>
  <c r="M18" i="7"/>
  <c r="M17" i="7"/>
  <c r="M16" i="7"/>
  <c r="M15" i="7"/>
  <c r="M19" i="6"/>
  <c r="M18" i="6"/>
  <c r="M17" i="6"/>
  <c r="M16" i="6"/>
  <c r="M15" i="6"/>
  <c r="M19" i="5"/>
  <c r="M18" i="5"/>
  <c r="M17" i="5"/>
  <c r="M16" i="5"/>
  <c r="M15" i="5"/>
  <c r="M19" i="4"/>
  <c r="M18" i="4"/>
  <c r="M17" i="4"/>
  <c r="M16" i="4"/>
  <c r="M15" i="4"/>
  <c r="M16" i="3"/>
  <c r="M17" i="3"/>
  <c r="M18" i="3"/>
  <c r="M19" i="3"/>
  <c r="M15" i="3"/>
  <c r="N31" i="2" l="1"/>
</calcChain>
</file>

<file path=xl/sharedStrings.xml><?xml version="1.0" encoding="utf-8"?>
<sst xmlns="http://schemas.openxmlformats.org/spreadsheetml/2006/main" count="933" uniqueCount="96">
  <si>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</si>
  <si>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</si>
  <si>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</si>
  <si>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</si>
  <si>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</si>
  <si>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</si>
  <si>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</si>
  <si>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</si>
  <si>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</si>
  <si>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</si>
  <si>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</si>
  <si>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</si>
  <si>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</si>
  <si>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</si>
  <si>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</si>
  <si>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</si>
  <si>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</si>
  <si>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</si>
  <si>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</si>
  <si>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</si>
  <si>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</si>
  <si>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</si>
  <si>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</si>
  <si>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</si>
  <si>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</si>
  <si>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</si>
  <si>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</si>
  <si>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</si>
  <si>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</si>
  <si>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</si>
  <si>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</si>
  <si>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</si>
  <si>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</si>
  <si>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</si>
  <si>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 xml:space="preserve"> - jednotlivých kinematografických děl
 - pásma kinematografických děl, která jsou jedním distribučním titulem v délce standardní celovečerní stopáže 60 minut a více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</si>
  <si>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2021-3-2-18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</si>
  <si>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17. 5. 2021-30. 9. 2021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</si>
  <si>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</si>
  <si>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2022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</si>
  <si>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</si>
  <si>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</si>
  <si>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</si>
  <si>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</si>
  <si>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t>4647/2021</t>
  </si>
  <si>
    <t>4649/2021</t>
  </si>
  <si>
    <t>4657/2021</t>
  </si>
  <si>
    <t>4683/2021</t>
  </si>
  <si>
    <t>Distribuce filmu Chlupáčci</t>
  </si>
  <si>
    <t>Distribuce filmu První kráva</t>
  </si>
  <si>
    <t>Distribuce filmu Perské lekce</t>
  </si>
  <si>
    <t>Distribuce filmu Marco</t>
  </si>
  <si>
    <t>AQS, a.s.</t>
  </si>
  <si>
    <t>Aerofilms s.r.o.</t>
  </si>
  <si>
    <t>Film Europe s.r.o.</t>
  </si>
  <si>
    <t>ne</t>
  </si>
  <si>
    <t>ano</t>
  </si>
  <si>
    <t>neinvestiční dotace</t>
  </si>
  <si>
    <t>4684/2021</t>
  </si>
  <si>
    <t>Distribuce filmu Zkrať to, zlato</t>
  </si>
  <si>
    <t>50%</t>
  </si>
  <si>
    <t>70%</t>
  </si>
  <si>
    <t>60%</t>
  </si>
  <si>
    <t>4687/2021</t>
  </si>
  <si>
    <t>4689/2021</t>
  </si>
  <si>
    <t>4698/2021</t>
  </si>
  <si>
    <t>4746/2021</t>
  </si>
  <si>
    <t>4748/2021</t>
  </si>
  <si>
    <t>4749/2021</t>
  </si>
  <si>
    <t>4750/2021</t>
  </si>
  <si>
    <t>4754/2021</t>
  </si>
  <si>
    <t>4756/2021</t>
  </si>
  <si>
    <t>4757/2021</t>
  </si>
  <si>
    <t>nutprodukce s.r.o.</t>
  </si>
  <si>
    <t>CINEPOINT s.r.o.</t>
  </si>
  <si>
    <t>FALCON a.s.</t>
  </si>
  <si>
    <t>krutón, z.s.</t>
  </si>
  <si>
    <t>Cinemart a.s.</t>
  </si>
  <si>
    <t>Mezipatra z.s.</t>
  </si>
  <si>
    <t>Distribuce filmu Láska pod kapotou</t>
  </si>
  <si>
    <t>Jednotka intenzivního života</t>
  </si>
  <si>
    <t>Rekonstrukce okupace</t>
  </si>
  <si>
    <t>Distribuce filmu Každá minuta života</t>
  </si>
  <si>
    <t>Chyby</t>
  </si>
  <si>
    <t>Feinkošt 2021</t>
  </si>
  <si>
    <t>Distribuce filmu Gump - pes, který naučil lidi žít</t>
  </si>
  <si>
    <t>Myši patří do nebe</t>
  </si>
  <si>
    <t>Shoky &amp; Morthy</t>
  </si>
  <si>
    <t>Distribuce filmu Nic ve zlým</t>
  </si>
  <si>
    <t>65%</t>
  </si>
  <si>
    <t>75%</t>
  </si>
  <si>
    <t>80%</t>
  </si>
  <si>
    <t>31.1.2022</t>
  </si>
  <si>
    <t>31.12.2021</t>
  </si>
  <si>
    <t>90%</t>
  </si>
  <si>
    <t>radní projekt nebodoval</t>
  </si>
  <si>
    <t>radní projekt nebodovala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</si>
</sst>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7" fillId="0" borderId="0"/>
    <xf numFmtId="0" fontId="8" fillId="0" borderId="0" applyFill="0" applyProtection="0"/>
  </cellStyleXfs>
  <cellXfs count="45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3" fillId="2" borderId="3" xfId="1" applyFont="1" applyFill="1" applyBorder="1" applyAlignment="1" applyProtection="1">
      <alignment horizontal="center" vertical="top"/>
      <protection locked="0"/>
    </xf>
    <xf numFmtId="49" fontId="3" fillId="2" borderId="3" xfId="0" applyNumberFormat="1" applyFont="1" applyFill="1" applyBorder="1" applyAlignment="1">
      <alignment horizontal="center" vertical="top"/>
    </xf>
    <xf numFmtId="0" fontId="4" fillId="0" borderId="3" xfId="0" applyFont="1" applyBorder="1"/>
    <xf numFmtId="0" fontId="3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  <xf numFmtId="9" fontId="3" fillId="2" borderId="3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horizontal="right" vertical="top"/>
    </xf>
  </cellXfs>
  <cellStyles count="3">
    <cellStyle name="Normální" xfId="0" builtinId="0"/>
    <cellStyle name="Normální 2" xfId="1" xr:uid="{22C3A544-8171-4580-BD7D-FF1B4C5054C7}"/>
    <cellStyle name="Normální 3" xfId="2" xr:uid="{EED160C8-BD62-4EEF-A8B6-7CB5E033657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31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5" style="2" customWidth="1"/>
    <col min="16" max="16" width="10.33203125" style="32" customWidth="1"/>
    <col min="17" max="17" width="9.33203125" style="2" customWidth="1"/>
    <col min="18" max="18" width="9.33203125" style="32" customWidth="1"/>
    <col min="19" max="19" width="10.33203125" style="2" customWidth="1"/>
    <col min="20" max="20" width="15.6640625" style="32" customWidth="1"/>
    <col min="21" max="21" width="15.6640625" style="2" customWidth="1"/>
    <col min="22" max="16384" width="9.109375" style="2"/>
  </cols>
  <sheetData>
    <row r="1" spans="1:85" ht="38.25" customHeight="1" x14ac:dyDescent="0.3">
      <c r="A1" s="1" t="s">
        <v>29</v>
      </c>
    </row>
    <row r="2" spans="1:85" ht="12.6" x14ac:dyDescent="0.3">
      <c r="A2" s="6" t="s">
        <v>35</v>
      </c>
      <c r="D2" s="6" t="s">
        <v>22</v>
      </c>
    </row>
    <row r="3" spans="1:85" ht="12.6" x14ac:dyDescent="0.3">
      <c r="A3" s="6" t="s">
        <v>32</v>
      </c>
      <c r="D3" s="2" t="s">
        <v>39</v>
      </c>
    </row>
    <row r="4" spans="1:85" ht="12.6" x14ac:dyDescent="0.3">
      <c r="A4" s="6" t="s">
        <v>36</v>
      </c>
      <c r="D4" s="2" t="s">
        <v>40</v>
      </c>
    </row>
    <row r="5" spans="1:85" ht="12.6" x14ac:dyDescent="0.3">
      <c r="A5" s="6" t="s">
        <v>37</v>
      </c>
      <c r="D5" s="2" t="s">
        <v>41</v>
      </c>
    </row>
    <row r="6" spans="1:85" ht="12.6" x14ac:dyDescent="0.3">
      <c r="A6" s="6" t="s">
        <v>38</v>
      </c>
      <c r="D6" s="2" t="s">
        <v>42</v>
      </c>
    </row>
    <row r="7" spans="1:85" ht="12.6" x14ac:dyDescent="0.3">
      <c r="A7" s="7" t="s">
        <v>33</v>
      </c>
    </row>
    <row r="8" spans="1:85" ht="12.6" x14ac:dyDescent="0.3">
      <c r="A8" s="6" t="s">
        <v>21</v>
      </c>
      <c r="D8" s="6" t="s">
        <v>23</v>
      </c>
    </row>
    <row r="9" spans="1:85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  <c r="N9" s="17"/>
    </row>
    <row r="10" spans="1:85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85" ht="12.6" x14ac:dyDescent="0.3">
      <c r="A11" s="6"/>
    </row>
    <row r="12" spans="1:85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  <c r="N12" s="38" t="s">
        <v>5</v>
      </c>
      <c r="O12" s="38" t="s">
        <v>6</v>
      </c>
      <c r="P12" s="41" t="s">
        <v>7</v>
      </c>
      <c r="Q12" s="38" t="s">
        <v>8</v>
      </c>
      <c r="R12" s="41" t="s">
        <v>9</v>
      </c>
      <c r="S12" s="38" t="s">
        <v>10</v>
      </c>
      <c r="T12" s="41" t="s">
        <v>11</v>
      </c>
      <c r="U12" s="38" t="s">
        <v>12</v>
      </c>
    </row>
    <row r="13" spans="1:85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1"/>
      <c r="Q13" s="38"/>
      <c r="R13" s="41"/>
      <c r="S13" s="38"/>
      <c r="T13" s="41"/>
      <c r="U13" s="38"/>
    </row>
    <row r="14" spans="1:85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  <c r="N14" s="8"/>
      <c r="O14" s="8"/>
      <c r="P14" s="33"/>
      <c r="Q14" s="8"/>
      <c r="R14" s="33"/>
      <c r="S14" s="8"/>
      <c r="T14" s="33"/>
      <c r="U14" s="8"/>
    </row>
    <row r="15" spans="1:85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25.75</v>
      </c>
      <c r="G15" s="4">
        <v>12.75</v>
      </c>
      <c r="H15" s="4">
        <v>11.25</v>
      </c>
      <c r="I15" s="4">
        <v>4.875</v>
      </c>
      <c r="J15" s="4">
        <v>7.125</v>
      </c>
      <c r="K15" s="4">
        <v>8</v>
      </c>
      <c r="L15" s="4">
        <v>5</v>
      </c>
      <c r="M15" s="4">
        <v>74.75</v>
      </c>
      <c r="N15" s="42">
        <v>250000</v>
      </c>
      <c r="O15" s="12" t="s">
        <v>56</v>
      </c>
      <c r="P15" s="12" t="s">
        <v>54</v>
      </c>
      <c r="Q15" s="14" t="s">
        <v>54</v>
      </c>
      <c r="R15" s="15">
        <v>7.0000000000000007E-2</v>
      </c>
      <c r="S15" s="14" t="s">
        <v>59</v>
      </c>
      <c r="T15" s="16">
        <v>44651</v>
      </c>
      <c r="U15" s="16">
        <v>44651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13.875</v>
      </c>
      <c r="H16" s="4">
        <v>13.125</v>
      </c>
      <c r="I16" s="4">
        <v>4.875</v>
      </c>
      <c r="J16" s="4">
        <v>8.75</v>
      </c>
      <c r="K16" s="4">
        <v>7.25</v>
      </c>
      <c r="L16" s="4">
        <v>4</v>
      </c>
      <c r="M16" s="4">
        <v>86.875</v>
      </c>
      <c r="N16" s="42">
        <v>150000</v>
      </c>
      <c r="O16" s="12" t="s">
        <v>56</v>
      </c>
      <c r="P16" s="12" t="s">
        <v>54</v>
      </c>
      <c r="Q16" s="14" t="s">
        <v>55</v>
      </c>
      <c r="R16" s="15">
        <v>0.46</v>
      </c>
      <c r="S16" s="14" t="s">
        <v>60</v>
      </c>
      <c r="T16" s="16">
        <v>44834</v>
      </c>
      <c r="U16" s="16">
        <v>44834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25.5</v>
      </c>
      <c r="G17" s="4">
        <v>12.875</v>
      </c>
      <c r="H17" s="4">
        <v>9.75</v>
      </c>
      <c r="I17" s="4">
        <v>4.75</v>
      </c>
      <c r="J17" s="4">
        <v>7.25</v>
      </c>
      <c r="K17" s="4">
        <v>6.125</v>
      </c>
      <c r="L17" s="4">
        <v>5</v>
      </c>
      <c r="M17" s="4">
        <v>71.25</v>
      </c>
      <c r="N17" s="42">
        <v>150000</v>
      </c>
      <c r="O17" s="12" t="s">
        <v>56</v>
      </c>
      <c r="P17" s="12" t="s">
        <v>54</v>
      </c>
      <c r="Q17" s="14" t="s">
        <v>55</v>
      </c>
      <c r="R17" s="15">
        <v>0.41</v>
      </c>
      <c r="S17" s="14" t="s">
        <v>61</v>
      </c>
      <c r="T17" s="16">
        <v>44530</v>
      </c>
      <c r="U17" s="16">
        <v>44530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13.125</v>
      </c>
      <c r="H18" s="4">
        <v>11</v>
      </c>
      <c r="I18" s="4">
        <v>5</v>
      </c>
      <c r="J18" s="4">
        <v>9</v>
      </c>
      <c r="K18" s="4">
        <v>9</v>
      </c>
      <c r="L18" s="4">
        <v>4.125</v>
      </c>
      <c r="M18" s="4">
        <v>81.25</v>
      </c>
      <c r="N18" s="42">
        <v>150000</v>
      </c>
      <c r="O18" s="12" t="s">
        <v>56</v>
      </c>
      <c r="P18" s="12" t="s">
        <v>54</v>
      </c>
      <c r="Q18" s="14" t="s">
        <v>54</v>
      </c>
      <c r="R18" s="15">
        <v>0.2</v>
      </c>
      <c r="S18" s="14" t="s">
        <v>59</v>
      </c>
      <c r="T18" s="16">
        <v>44834</v>
      </c>
      <c r="U18" s="16">
        <v>44834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9" customFormat="1" ht="12.75" customHeight="1" x14ac:dyDescent="0.3">
      <c r="A19" s="18" t="s">
        <v>57</v>
      </c>
      <c r="B19" s="18" t="s">
        <v>51</v>
      </c>
      <c r="C19" s="18" t="s">
        <v>58</v>
      </c>
      <c r="D19" s="19">
        <v>974245</v>
      </c>
      <c r="E19" s="19">
        <v>150000</v>
      </c>
      <c r="F19" s="20">
        <v>21.125</v>
      </c>
      <c r="G19" s="20">
        <v>12.375</v>
      </c>
      <c r="H19" s="20">
        <v>8.125</v>
      </c>
      <c r="I19" s="20">
        <v>4.875</v>
      </c>
      <c r="J19" s="20">
        <v>6.375</v>
      </c>
      <c r="K19" s="20">
        <v>7.125</v>
      </c>
      <c r="L19" s="20">
        <v>5</v>
      </c>
      <c r="M19" s="20">
        <v>65</v>
      </c>
      <c r="N19" s="43"/>
      <c r="O19" s="21" t="s">
        <v>56</v>
      </c>
      <c r="P19" s="21" t="s">
        <v>54</v>
      </c>
      <c r="Q19" s="22"/>
      <c r="R19" s="23">
        <v>0.15</v>
      </c>
      <c r="S19" s="22"/>
      <c r="T19" s="24">
        <v>44651</v>
      </c>
      <c r="U19" s="2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9" customFormat="1" ht="12.75" customHeight="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31.4</v>
      </c>
      <c r="G20" s="28">
        <v>13</v>
      </c>
      <c r="H20" s="28">
        <v>11</v>
      </c>
      <c r="I20" s="28">
        <v>5</v>
      </c>
      <c r="J20" s="28">
        <v>9</v>
      </c>
      <c r="K20" s="28">
        <v>6.8</v>
      </c>
      <c r="L20" s="28">
        <v>4</v>
      </c>
      <c r="M20" s="28">
        <v>80.2</v>
      </c>
      <c r="N20" s="44">
        <v>230000</v>
      </c>
      <c r="O20" s="29" t="s">
        <v>56</v>
      </c>
      <c r="P20" s="29" t="s">
        <v>54</v>
      </c>
      <c r="Q20" s="30" t="s">
        <v>55</v>
      </c>
      <c r="R20" s="35">
        <v>0.44</v>
      </c>
      <c r="S20" s="30" t="s">
        <v>88</v>
      </c>
      <c r="T20" s="34">
        <v>44834</v>
      </c>
      <c r="U20" s="34">
        <v>44834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9" customFormat="1" ht="12.75" customHeight="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9.6</v>
      </c>
      <c r="H21" s="28">
        <v>13</v>
      </c>
      <c r="I21" s="28">
        <v>3.2</v>
      </c>
      <c r="J21" s="28">
        <v>8</v>
      </c>
      <c r="K21" s="28">
        <v>8</v>
      </c>
      <c r="L21" s="28">
        <v>3</v>
      </c>
      <c r="M21" s="28">
        <v>79.8</v>
      </c>
      <c r="N21" s="44">
        <v>250000</v>
      </c>
      <c r="O21" s="29" t="s">
        <v>56</v>
      </c>
      <c r="P21" s="29" t="s">
        <v>55</v>
      </c>
      <c r="Q21" s="30" t="s">
        <v>55</v>
      </c>
      <c r="R21" s="35">
        <v>0.46</v>
      </c>
      <c r="S21" s="30" t="s">
        <v>60</v>
      </c>
      <c r="T21" s="34">
        <v>44651</v>
      </c>
      <c r="U21" s="34">
        <v>44651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9" customFormat="1" ht="12.75" customHeight="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29.8</v>
      </c>
      <c r="G22" s="28">
        <v>9.4</v>
      </c>
      <c r="H22" s="28">
        <v>11</v>
      </c>
      <c r="I22" s="28">
        <v>4</v>
      </c>
      <c r="J22" s="28">
        <v>8</v>
      </c>
      <c r="K22" s="28">
        <v>6.2</v>
      </c>
      <c r="L22" s="28">
        <v>3</v>
      </c>
      <c r="M22" s="28">
        <v>71.400000000000006</v>
      </c>
      <c r="N22" s="44">
        <v>250000</v>
      </c>
      <c r="O22" s="29" t="s">
        <v>56</v>
      </c>
      <c r="P22" s="29" t="s">
        <v>55</v>
      </c>
      <c r="Q22" s="30" t="s">
        <v>55</v>
      </c>
      <c r="R22" s="35">
        <v>0.76</v>
      </c>
      <c r="S22" s="30" t="s">
        <v>88</v>
      </c>
      <c r="T22" s="34">
        <v>44576</v>
      </c>
      <c r="U22" s="30" t="s">
        <v>91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9" customFormat="1" ht="12.75" customHeight="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31.2</v>
      </c>
      <c r="G23" s="28">
        <v>13</v>
      </c>
      <c r="H23" s="28">
        <v>11.2</v>
      </c>
      <c r="I23" s="28">
        <v>4</v>
      </c>
      <c r="J23" s="28">
        <v>9</v>
      </c>
      <c r="K23" s="28">
        <v>8</v>
      </c>
      <c r="L23" s="28">
        <v>4</v>
      </c>
      <c r="M23" s="28">
        <v>80.400000000000006</v>
      </c>
      <c r="N23" s="44">
        <v>250000</v>
      </c>
      <c r="O23" s="29" t="s">
        <v>56</v>
      </c>
      <c r="P23" s="29" t="s">
        <v>54</v>
      </c>
      <c r="Q23" s="30" t="s">
        <v>55</v>
      </c>
      <c r="R23" s="35">
        <v>0.35</v>
      </c>
      <c r="S23" s="30" t="s">
        <v>90</v>
      </c>
      <c r="T23" s="34">
        <v>44834</v>
      </c>
      <c r="U23" s="34">
        <v>44834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9" customFormat="1" ht="12.75" customHeight="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32.200000000000003</v>
      </c>
      <c r="G24" s="28">
        <v>12.4</v>
      </c>
      <c r="H24" s="28">
        <v>11.2</v>
      </c>
      <c r="I24" s="28">
        <v>5</v>
      </c>
      <c r="J24" s="28">
        <v>7</v>
      </c>
      <c r="K24" s="28">
        <v>6</v>
      </c>
      <c r="L24" s="28">
        <v>5</v>
      </c>
      <c r="M24" s="28">
        <v>78.8</v>
      </c>
      <c r="N24" s="44">
        <v>300000</v>
      </c>
      <c r="O24" s="29" t="s">
        <v>56</v>
      </c>
      <c r="P24" s="29" t="s">
        <v>54</v>
      </c>
      <c r="Q24" s="30" t="s">
        <v>55</v>
      </c>
      <c r="R24" s="35">
        <v>0.33</v>
      </c>
      <c r="S24" s="30" t="s">
        <v>60</v>
      </c>
      <c r="T24" s="34">
        <v>44469</v>
      </c>
      <c r="U24" s="30" t="s">
        <v>92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9" customFormat="1" ht="12.75" customHeight="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28.4</v>
      </c>
      <c r="G25" s="28">
        <v>11</v>
      </c>
      <c r="H25" s="28">
        <v>10</v>
      </c>
      <c r="I25" s="28">
        <v>4</v>
      </c>
      <c r="J25" s="28">
        <v>7</v>
      </c>
      <c r="K25" s="28">
        <v>7.8</v>
      </c>
      <c r="L25" s="28">
        <v>3</v>
      </c>
      <c r="M25" s="28">
        <v>71.2</v>
      </c>
      <c r="N25" s="44">
        <v>150000</v>
      </c>
      <c r="O25" s="29" t="s">
        <v>56</v>
      </c>
      <c r="P25" s="29" t="s">
        <v>55</v>
      </c>
      <c r="Q25" s="30" t="s">
        <v>55</v>
      </c>
      <c r="R25" s="35">
        <v>0.78</v>
      </c>
      <c r="S25" s="30" t="s">
        <v>93</v>
      </c>
      <c r="T25" s="34">
        <v>44651</v>
      </c>
      <c r="U25" s="34">
        <v>44651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9" customFormat="1" ht="12.75" customHeight="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19.2</v>
      </c>
      <c r="G26" s="28">
        <v>12.8</v>
      </c>
      <c r="H26" s="28">
        <v>5.8</v>
      </c>
      <c r="I26" s="28">
        <v>5</v>
      </c>
      <c r="J26" s="28">
        <v>8.8000000000000007</v>
      </c>
      <c r="K26" s="28">
        <v>8.8000000000000007</v>
      </c>
      <c r="L26" s="28">
        <v>5</v>
      </c>
      <c r="M26" s="28">
        <v>65.400000000000006</v>
      </c>
      <c r="N26" s="44"/>
      <c r="O26" s="29" t="s">
        <v>56</v>
      </c>
      <c r="P26" s="29" t="s">
        <v>54</v>
      </c>
      <c r="Q26" s="30"/>
      <c r="R26" s="35">
        <v>0.1</v>
      </c>
      <c r="S26" s="30"/>
      <c r="T26" s="34">
        <v>44651</v>
      </c>
      <c r="U26" s="3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9" customFormat="1" ht="12.75" customHeight="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35.4</v>
      </c>
      <c r="G27" s="28">
        <v>13</v>
      </c>
      <c r="H27" s="28">
        <v>14</v>
      </c>
      <c r="I27" s="28">
        <v>5</v>
      </c>
      <c r="J27" s="28">
        <v>8.1999999999999993</v>
      </c>
      <c r="K27" s="28">
        <v>9</v>
      </c>
      <c r="L27" s="28">
        <v>5</v>
      </c>
      <c r="M27" s="28">
        <v>89.6</v>
      </c>
      <c r="N27" s="44">
        <v>600000</v>
      </c>
      <c r="O27" s="29" t="s">
        <v>56</v>
      </c>
      <c r="P27" s="29" t="s">
        <v>55</v>
      </c>
      <c r="Q27" s="30" t="s">
        <v>55</v>
      </c>
      <c r="R27" s="35">
        <v>0.32</v>
      </c>
      <c r="S27" s="30" t="s">
        <v>61</v>
      </c>
      <c r="T27" s="34">
        <v>44834</v>
      </c>
      <c r="U27" s="34">
        <v>44834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9" customFormat="1" ht="12.75" customHeight="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28.6</v>
      </c>
      <c r="G28" s="28">
        <v>12</v>
      </c>
      <c r="H28" s="28">
        <v>9.1999999999999993</v>
      </c>
      <c r="I28" s="28">
        <v>5</v>
      </c>
      <c r="J28" s="28">
        <v>6</v>
      </c>
      <c r="K28" s="28">
        <v>7</v>
      </c>
      <c r="L28" s="28">
        <v>5</v>
      </c>
      <c r="M28" s="28">
        <v>72.8</v>
      </c>
      <c r="N28" s="44">
        <v>300000</v>
      </c>
      <c r="O28" s="29" t="s">
        <v>56</v>
      </c>
      <c r="P28" s="29" t="s">
        <v>54</v>
      </c>
      <c r="Q28" s="30" t="s">
        <v>54</v>
      </c>
      <c r="R28" s="35">
        <v>0.21</v>
      </c>
      <c r="S28" s="30" t="s">
        <v>59</v>
      </c>
      <c r="T28" s="34">
        <v>44469</v>
      </c>
      <c r="U28" s="30" t="s">
        <v>92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9" customFormat="1" ht="12.75" customHeight="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28">
        <v>82</v>
      </c>
      <c r="N29" s="44">
        <v>150000</v>
      </c>
      <c r="O29" s="29" t="s">
        <v>56</v>
      </c>
      <c r="P29" s="29" t="s">
        <v>55</v>
      </c>
      <c r="Q29" s="30" t="s">
        <v>55</v>
      </c>
      <c r="R29" s="35">
        <v>0.61</v>
      </c>
      <c r="S29" s="30" t="s">
        <v>89</v>
      </c>
      <c r="T29" s="34">
        <v>44834</v>
      </c>
      <c r="U29" s="34">
        <v>44834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x14ac:dyDescent="0.3">
      <c r="D30" s="13">
        <f>SUM(D15:D29)</f>
        <v>19678565</v>
      </c>
      <c r="E30" s="13">
        <f>SUM(E15:E29)</f>
        <v>4280000</v>
      </c>
      <c r="N30" s="13">
        <f>SUM(N15:N29)</f>
        <v>3180000</v>
      </c>
    </row>
    <row r="31" spans="1:85" x14ac:dyDescent="0.3">
      <c r="E31" s="5"/>
      <c r="M31" s="2" t="s">
        <v>17</v>
      </c>
      <c r="N31" s="13">
        <f>6000000-N30</f>
        <v>2820000</v>
      </c>
    </row>
  </sheetData>
  <sortState xmlns:xlrd2="http://schemas.microsoft.com/office/spreadsheetml/2017/richdata2" ref="A12:BO18">
    <sortCondition ref="A12"/>
  </sortState>
  <mergeCells count="23"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F9:L9"/>
    <mergeCell ref="N12:N13"/>
    <mergeCell ref="O12:O13"/>
    <mergeCell ref="A12:A14"/>
    <mergeCell ref="B12:B14"/>
    <mergeCell ref="C12:C14"/>
    <mergeCell ref="D12:D14"/>
    <mergeCell ref="E12:E14"/>
    <mergeCell ref="D10:M10"/>
  </mergeCells>
  <dataValidations count="4">
    <dataValidation type="decimal" operator="lessThanOrEqual" allowBlank="1" showInputMessage="1" showErrorMessage="1" error="max. 40" sqref="F15:F29" xr:uid="{00000000-0002-0000-0000-000000000000}">
      <formula1>40</formula1>
    </dataValidation>
    <dataValidation type="decimal" operator="lessThanOrEqual" allowBlank="1" showInputMessage="1" showErrorMessage="1" error="max. 15" sqref="G15:H29" xr:uid="{00000000-0002-0000-0000-000001000000}">
      <formula1>15</formula1>
    </dataValidation>
    <dataValidation type="decimal" operator="lessThanOrEqual" allowBlank="1" showInputMessage="1" showErrorMessage="1" error="max. 5" sqref="I15:I29 L15:L29" xr:uid="{00000000-0002-0000-0000-000002000000}">
      <formula1>5</formula1>
    </dataValidation>
    <dataValidation type="decimal" operator="lessThanOrEqual" allowBlank="1" showInputMessage="1" showErrorMessage="1" error="max. 10" sqref="J15:K29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F925-AB50-4F53-B5A1-C477CE813C38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21</v>
      </c>
      <c r="G15" s="4">
        <v>13</v>
      </c>
      <c r="H15" s="4">
        <v>12</v>
      </c>
      <c r="I15" s="4">
        <v>4</v>
      </c>
      <c r="J15" s="4">
        <v>7</v>
      </c>
      <c r="K15" s="4">
        <v>8</v>
      </c>
      <c r="L15" s="4">
        <v>5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13</v>
      </c>
      <c r="H16" s="4">
        <v>13</v>
      </c>
      <c r="I16" s="4">
        <v>4</v>
      </c>
      <c r="J16" s="4">
        <v>9</v>
      </c>
      <c r="K16" s="4">
        <v>7</v>
      </c>
      <c r="L16" s="4">
        <v>4</v>
      </c>
      <c r="M16" s="4">
        <f t="shared" ref="M16:M19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12</v>
      </c>
      <c r="H17" s="4">
        <v>12</v>
      </c>
      <c r="I17" s="4">
        <v>3</v>
      </c>
      <c r="J17" s="4">
        <v>8</v>
      </c>
      <c r="K17" s="4">
        <v>6</v>
      </c>
      <c r="L17" s="4">
        <v>5</v>
      </c>
      <c r="M17" s="4">
        <f t="shared" si="0"/>
        <v>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29</v>
      </c>
      <c r="G18" s="4">
        <v>12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24</v>
      </c>
      <c r="G19" s="4">
        <v>12</v>
      </c>
      <c r="H19" s="4">
        <v>9</v>
      </c>
      <c r="I19" s="4">
        <v>4</v>
      </c>
      <c r="J19" s="4">
        <v>6</v>
      </c>
      <c r="K19" s="4">
        <v>7</v>
      </c>
      <c r="L19" s="4">
        <v>5</v>
      </c>
      <c r="M19" s="4">
        <f t="shared" si="0"/>
        <v>67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95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95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95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95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95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95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95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95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95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9" xr:uid="{9ABEED96-B56B-488F-A677-268E0D3315BC}">
      <formula1>40</formula1>
    </dataValidation>
    <dataValidation type="decimal" operator="lessThanOrEqual" allowBlank="1" showInputMessage="1" showErrorMessage="1" error="max. 15" sqref="G15:H29" xr:uid="{F415D6FC-1148-400A-9D8B-5478280EA2B3}">
      <formula1>15</formula1>
    </dataValidation>
    <dataValidation type="decimal" operator="lessThanOrEqual" allowBlank="1" showInputMessage="1" showErrorMessage="1" error="max. 5" sqref="I15:I29 L15:L29" xr:uid="{74B8A91D-ADC1-4353-9C10-FEA0D97E7C6C}">
      <formula1>5</formula1>
    </dataValidation>
    <dataValidation type="decimal" operator="lessThanOrEqual" allowBlank="1" showInputMessage="1" showErrorMessage="1" error="max. 10" sqref="J15:K29" xr:uid="{CB3ED485-1208-46C2-A4AF-2D47DEEC53D0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6071-59DA-4931-B168-783BB96DE14E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14</v>
      </c>
      <c r="H15" s="4">
        <v>9</v>
      </c>
      <c r="I15" s="4">
        <v>5</v>
      </c>
      <c r="J15" s="4">
        <v>9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9</v>
      </c>
      <c r="K16" s="4">
        <v>8</v>
      </c>
      <c r="L16" s="4">
        <v>4</v>
      </c>
      <c r="M16" s="4">
        <f t="shared" ref="M16:M29" si="0">SUM(F16:L16)</f>
        <v>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14</v>
      </c>
      <c r="H17" s="4">
        <v>9</v>
      </c>
      <c r="I17" s="4">
        <v>5</v>
      </c>
      <c r="J17" s="4">
        <v>8</v>
      </c>
      <c r="K17" s="4">
        <v>7</v>
      </c>
      <c r="L17" s="4">
        <v>5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31</v>
      </c>
      <c r="G18" s="4">
        <v>14</v>
      </c>
      <c r="H18" s="4">
        <v>10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14</v>
      </c>
      <c r="H19" s="4">
        <v>8</v>
      </c>
      <c r="I19" s="4">
        <v>5</v>
      </c>
      <c r="J19" s="4">
        <v>9</v>
      </c>
      <c r="K19" s="4">
        <v>8</v>
      </c>
      <c r="L19" s="4">
        <v>5</v>
      </c>
      <c r="M19" s="4">
        <f t="shared" si="0"/>
        <v>69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79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5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75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7</v>
      </c>
      <c r="H22" s="28">
        <v>11</v>
      </c>
      <c r="I22" s="28">
        <v>4</v>
      </c>
      <c r="J22" s="28">
        <v>8</v>
      </c>
      <c r="K22" s="28">
        <v>7</v>
      </c>
      <c r="L22" s="28">
        <v>3</v>
      </c>
      <c r="M22" s="4">
        <f t="shared" si="0"/>
        <v>70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80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20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67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89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29" xr:uid="{4E77CB64-4961-4353-B120-B30EFDC593FA}">
      <formula1>10</formula1>
    </dataValidation>
    <dataValidation type="decimal" operator="lessThanOrEqual" allowBlank="1" showInputMessage="1" showErrorMessage="1" error="max. 5" sqref="I15:I29 L15:L29" xr:uid="{1C2D008E-7B32-4664-9250-844DB5B8BFC9}">
      <formula1>5</formula1>
    </dataValidation>
    <dataValidation type="decimal" operator="lessThanOrEqual" allowBlank="1" showInputMessage="1" showErrorMessage="1" error="max. 15" sqref="G15:H29" xr:uid="{51544F96-225E-4F95-8388-579A98C87992}">
      <formula1>15</formula1>
    </dataValidation>
    <dataValidation type="decimal" operator="lessThanOrEqual" allowBlank="1" showInputMessage="1" showErrorMessage="1" error="max. 40" sqref="F15:F29" xr:uid="{346770DE-277B-4933-8A4F-4DDC7F78E261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9D37-0997-477F-853E-CC850F05293E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29" si="0">SUM(F16:L16)</f>
        <v>86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27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13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34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83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10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80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29</v>
      </c>
      <c r="G22" s="28">
        <v>10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71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32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81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10</v>
      </c>
      <c r="G26" s="28">
        <v>12</v>
      </c>
      <c r="H26" s="28">
        <v>5</v>
      </c>
      <c r="I26" s="28">
        <v>5</v>
      </c>
      <c r="J26" s="28">
        <v>8</v>
      </c>
      <c r="K26" s="28">
        <v>8</v>
      </c>
      <c r="L26" s="28">
        <v>5</v>
      </c>
      <c r="M26" s="4">
        <f t="shared" si="0"/>
        <v>53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37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91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9" xr:uid="{E7282941-2C2E-4736-934D-7475C16AA190}">
      <formula1>40</formula1>
    </dataValidation>
    <dataValidation type="decimal" operator="lessThanOrEqual" allowBlank="1" showInputMessage="1" showErrorMessage="1" error="max. 15" sqref="G15:H29" xr:uid="{8438900E-D5AA-4C64-98BC-99D5C020DF19}">
      <formula1>15</formula1>
    </dataValidation>
    <dataValidation type="decimal" operator="lessThanOrEqual" allowBlank="1" showInputMessage="1" showErrorMessage="1" error="max. 5" sqref="I15:I29 L15:L29" xr:uid="{0F0BBB29-1E62-474B-AF3F-D3FB8CA2E913}">
      <formula1>5</formula1>
    </dataValidation>
    <dataValidation type="decimal" operator="lessThanOrEqual" allowBlank="1" showInputMessage="1" showErrorMessage="1" error="max. 10" sqref="J15:K29" xr:uid="{65544723-951A-43B6-A61B-BE58486F0073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B590-94A7-4D46-8494-42E496D4D04F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19" si="0">SUM(F16:L16)</f>
        <v>86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27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13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94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94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94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94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94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94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94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94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9" xr:uid="{3564E7E3-D52F-4971-86F9-F088A9CA7686}">
      <formula1>40</formula1>
    </dataValidation>
    <dataValidation type="decimal" operator="lessThanOrEqual" allowBlank="1" showInputMessage="1" showErrorMessage="1" error="max. 15" sqref="G15:H29" xr:uid="{F9858BB9-52D2-4399-A0E7-F1BC93E2D6A1}">
      <formula1>15</formula1>
    </dataValidation>
    <dataValidation type="decimal" operator="lessThanOrEqual" allowBlank="1" showInputMessage="1" showErrorMessage="1" error="max. 5" sqref="I15:I29 L15:L29" xr:uid="{445E4F4A-ED8C-4DB2-8695-0B26036F4912}">
      <formula1>5</formula1>
    </dataValidation>
    <dataValidation type="decimal" operator="lessThanOrEqual" allowBlank="1" showInputMessage="1" showErrorMessage="1" error="max. 10" sqref="J15:K29" xr:uid="{98C548ED-BC84-40A8-B975-653E7F705CC2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5234-30F6-465E-AE7E-BA7BC3CAA815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30</v>
      </c>
      <c r="G15" s="4">
        <v>12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33</v>
      </c>
      <c r="G16" s="4">
        <v>14</v>
      </c>
      <c r="H16" s="4">
        <v>13</v>
      </c>
      <c r="I16" s="4">
        <v>5</v>
      </c>
      <c r="J16" s="4">
        <v>9</v>
      </c>
      <c r="K16" s="4">
        <v>7</v>
      </c>
      <c r="L16" s="4">
        <v>4</v>
      </c>
      <c r="M16" s="4">
        <f t="shared" ref="M16:M19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10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94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94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94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94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94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94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94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94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9" xr:uid="{24466660-D204-43A6-A8BB-0C5888A88376}">
      <formula1>40</formula1>
    </dataValidation>
    <dataValidation type="decimal" operator="lessThanOrEqual" allowBlank="1" showInputMessage="1" showErrorMessage="1" error="max. 15" sqref="G15:H29" xr:uid="{38AB6881-3D04-490E-8766-B9A0CCA601EB}">
      <formula1>15</formula1>
    </dataValidation>
    <dataValidation type="decimal" operator="lessThanOrEqual" allowBlank="1" showInputMessage="1" showErrorMessage="1" error="max. 5" sqref="I15:I29 L15:L29" xr:uid="{1995FD50-4D0A-4E6E-9029-1602E3A400A1}">
      <formula1>5</formula1>
    </dataValidation>
    <dataValidation type="decimal" operator="lessThanOrEqual" allowBlank="1" showInputMessage="1" showErrorMessage="1" error="max. 10" sqref="J15:K29" xr:uid="{53C05FF7-FF7B-43A9-83FA-DFDF298B9CF5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3C7C-FC57-44AB-A368-E2940ABAC404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12</v>
      </c>
      <c r="H15" s="4">
        <v>10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14</v>
      </c>
      <c r="I16" s="4">
        <v>5</v>
      </c>
      <c r="J16" s="4">
        <v>9</v>
      </c>
      <c r="K16" s="4">
        <v>8</v>
      </c>
      <c r="L16" s="4">
        <v>4</v>
      </c>
      <c r="M16" s="4">
        <f t="shared" ref="M16:M19" si="0">SUM(F16:L16)</f>
        <v>89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5</v>
      </c>
      <c r="M18" s="4">
        <f t="shared" si="0"/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95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95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95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95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95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95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95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95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95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9" xr:uid="{D45184E2-51A2-4175-8A47-9A8A3CCFC933}">
      <formula1>40</formula1>
    </dataValidation>
    <dataValidation type="decimal" operator="lessThanOrEqual" allowBlank="1" showInputMessage="1" showErrorMessage="1" error="max. 15" sqref="G15:H29" xr:uid="{6059F9D6-A52D-41A9-A318-643D33ED23CF}">
      <formula1>15</formula1>
    </dataValidation>
    <dataValidation type="decimal" operator="lessThanOrEqual" allowBlank="1" showInputMessage="1" showErrorMessage="1" error="max. 5" sqref="I15:I29 L15:L29" xr:uid="{DC6C2072-80CD-464F-A7C2-CAC6822CAFFD}">
      <formula1>5</formula1>
    </dataValidation>
    <dataValidation type="decimal" operator="lessThanOrEqual" allowBlank="1" showInputMessage="1" showErrorMessage="1" error="max. 10" sqref="J15:K29" xr:uid="{96563FB1-BC71-4E37-873A-B5C017E0B774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198C-45D5-483E-968C-4DE59D1D9BA3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28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37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29" si="0">SUM(F16:L16)</f>
        <v>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27</v>
      </c>
      <c r="G17" s="4">
        <v>13</v>
      </c>
      <c r="H17" s="4">
        <v>10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33</v>
      </c>
      <c r="G18" s="4">
        <v>13</v>
      </c>
      <c r="H18" s="4">
        <v>12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23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6</v>
      </c>
      <c r="L20" s="28">
        <v>4</v>
      </c>
      <c r="M20" s="4">
        <f t="shared" si="0"/>
        <v>78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4</v>
      </c>
      <c r="J21" s="28">
        <v>8</v>
      </c>
      <c r="K21" s="28">
        <v>8</v>
      </c>
      <c r="L21" s="28">
        <v>3</v>
      </c>
      <c r="M21" s="4">
        <f t="shared" si="0"/>
        <v>82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8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70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12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81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13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79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30</v>
      </c>
      <c r="G25" s="28">
        <v>11</v>
      </c>
      <c r="H25" s="28">
        <v>10</v>
      </c>
      <c r="I25" s="28">
        <v>4</v>
      </c>
      <c r="J25" s="28">
        <v>7</v>
      </c>
      <c r="K25" s="28">
        <v>7</v>
      </c>
      <c r="L25" s="28">
        <v>3</v>
      </c>
      <c r="M25" s="4">
        <f t="shared" si="0"/>
        <v>72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22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69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9</v>
      </c>
      <c r="K27" s="28">
        <v>9</v>
      </c>
      <c r="L27" s="28">
        <v>5</v>
      </c>
      <c r="M27" s="4">
        <f t="shared" si="0"/>
        <v>90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30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9" xr:uid="{F0B0AA13-C771-455B-A6AD-9FF1911C6105}">
      <formula1>40</formula1>
    </dataValidation>
    <dataValidation type="decimal" operator="lessThanOrEqual" allowBlank="1" showInputMessage="1" showErrorMessage="1" error="max. 15" sqref="G15:H29" xr:uid="{2FC23C8F-A2F7-4EDD-8D56-05048D56D4FB}">
      <formula1>15</formula1>
    </dataValidation>
    <dataValidation type="decimal" operator="lessThanOrEqual" allowBlank="1" showInputMessage="1" showErrorMessage="1" error="max. 5" sqref="I15:I29 L15:L29" xr:uid="{743B71DC-7425-4CAB-85D1-D6BEF72105E6}">
      <formula1>5</formula1>
    </dataValidation>
    <dataValidation type="decimal" operator="lessThanOrEqual" allowBlank="1" showInputMessage="1" showErrorMessage="1" error="max. 10" sqref="J15:K29" xr:uid="{15D186D1-A441-4B2F-9234-F606D5EB42E5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915A-5BEE-4207-A5CC-ED6F3446F006}">
  <dimension ref="A1:BS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27</v>
      </c>
      <c r="G15" s="4">
        <v>13</v>
      </c>
      <c r="H15" s="4">
        <v>11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9</v>
      </c>
      <c r="K16" s="4">
        <v>7</v>
      </c>
      <c r="L16" s="4">
        <v>4</v>
      </c>
      <c r="M16" s="4">
        <f t="shared" ref="M16:M29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29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79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81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11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73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80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21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68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89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29" xr:uid="{C6058735-8716-4F42-8CB0-86F46DE5757D}">
      <formula1>40</formula1>
    </dataValidation>
    <dataValidation type="decimal" operator="lessThanOrEqual" allowBlank="1" showInputMessage="1" showErrorMessage="1" error="max. 15" sqref="G15:H29" xr:uid="{597B4F4B-1BE0-4B20-B9DF-F046A6546C18}">
      <formula1>15</formula1>
    </dataValidation>
    <dataValidation type="decimal" operator="lessThanOrEqual" allowBlank="1" showInputMessage="1" showErrorMessage="1" error="max. 5" sqref="I15:I29 L15:L29" xr:uid="{ABCC98CE-329A-4CCD-9486-69598B7EB447}">
      <formula1>5</formula1>
    </dataValidation>
    <dataValidation type="decimal" operator="lessThanOrEqual" allowBlank="1" showInputMessage="1" showErrorMessage="1" error="max. 10" sqref="J15:K29" xr:uid="{B500D6F1-5FCF-4276-9593-07CE20DA2192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5536-E08E-463D-B8C7-E368AC7D4C6F}">
  <dimension ref="A1:BS30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31.10937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4" customHeight="1" x14ac:dyDescent="0.3">
      <c r="D9" s="2" t="s">
        <v>30</v>
      </c>
      <c r="F9" s="37" t="s">
        <v>34</v>
      </c>
      <c r="G9" s="37"/>
      <c r="H9" s="37"/>
      <c r="I9" s="37"/>
      <c r="J9" s="37"/>
      <c r="K9" s="37"/>
      <c r="L9" s="37"/>
      <c r="M9" s="17"/>
    </row>
    <row r="10" spans="1:71" ht="12" x14ac:dyDescent="0.2">
      <c r="D10" s="40" t="s">
        <v>31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71" ht="12.6" x14ac:dyDescent="0.3">
      <c r="A11" s="6"/>
    </row>
    <row r="12" spans="1:71" ht="26.4" customHeight="1" x14ac:dyDescent="0.3">
      <c r="A12" s="38" t="s">
        <v>0</v>
      </c>
      <c r="B12" s="38" t="s">
        <v>1</v>
      </c>
      <c r="C12" s="38" t="s">
        <v>16</v>
      </c>
      <c r="D12" s="38" t="s">
        <v>13</v>
      </c>
      <c r="E12" s="39" t="s">
        <v>2</v>
      </c>
      <c r="F12" s="38" t="s">
        <v>27</v>
      </c>
      <c r="G12" s="38" t="s">
        <v>14</v>
      </c>
      <c r="H12" s="38" t="s">
        <v>15</v>
      </c>
      <c r="I12" s="38" t="s">
        <v>25</v>
      </c>
      <c r="J12" s="38" t="s">
        <v>26</v>
      </c>
      <c r="K12" s="38" t="s">
        <v>28</v>
      </c>
      <c r="L12" s="38" t="s">
        <v>3</v>
      </c>
      <c r="M12" s="38" t="s">
        <v>4</v>
      </c>
    </row>
    <row r="13" spans="1:71" ht="59.4" customHeight="1" x14ac:dyDescent="0.3">
      <c r="A13" s="38"/>
      <c r="B13" s="38"/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</row>
    <row r="14" spans="1:71" ht="37.200000000000003" customHeight="1" x14ac:dyDescent="0.3">
      <c r="A14" s="38"/>
      <c r="B14" s="38"/>
      <c r="C14" s="38"/>
      <c r="D14" s="38"/>
      <c r="E14" s="39"/>
      <c r="F14" s="36" t="s">
        <v>24</v>
      </c>
      <c r="G14" s="36" t="s">
        <v>18</v>
      </c>
      <c r="H14" s="36" t="s">
        <v>18</v>
      </c>
      <c r="I14" s="36" t="s">
        <v>19</v>
      </c>
      <c r="J14" s="36" t="s">
        <v>20</v>
      </c>
      <c r="K14" s="36" t="s">
        <v>20</v>
      </c>
      <c r="L14" s="36" t="s">
        <v>19</v>
      </c>
      <c r="M14" s="36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/>
      <c r="G15" s="4"/>
      <c r="H15" s="4"/>
      <c r="I15" s="4"/>
      <c r="J15" s="4"/>
      <c r="K15" s="4"/>
      <c r="L15" s="4"/>
      <c r="M15" s="4"/>
      <c r="N15" s="2" t="s">
        <v>94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/>
      <c r="G16" s="4"/>
      <c r="H16" s="4"/>
      <c r="I16" s="4"/>
      <c r="J16" s="4"/>
      <c r="K16" s="4"/>
      <c r="L16" s="4"/>
      <c r="M16" s="4"/>
      <c r="N16" s="2" t="s">
        <v>94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/>
      <c r="G17" s="4"/>
      <c r="H17" s="4"/>
      <c r="I17" s="4"/>
      <c r="J17" s="4"/>
      <c r="K17" s="4"/>
      <c r="L17" s="4"/>
      <c r="M17" s="4"/>
      <c r="N17" s="2" t="s">
        <v>94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/>
      <c r="G18" s="4"/>
      <c r="H18" s="4"/>
      <c r="I18" s="4"/>
      <c r="J18" s="4"/>
      <c r="K18" s="4"/>
      <c r="L18" s="4"/>
      <c r="M18" s="4"/>
      <c r="N18" s="2" t="s">
        <v>94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/>
      <c r="G19" s="4"/>
      <c r="H19" s="4"/>
      <c r="I19" s="4"/>
      <c r="J19" s="4"/>
      <c r="K19" s="4"/>
      <c r="L19" s="4"/>
      <c r="M19" s="4"/>
      <c r="N19" s="2" t="s">
        <v>94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2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33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28">
        <f>SUM(F20:L20)</f>
        <v>82</v>
      </c>
    </row>
    <row r="21" spans="1:71" ht="12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28">
        <f t="shared" ref="M21:M29" si="0">SUM(F21:L21)</f>
        <v>81</v>
      </c>
    </row>
    <row r="22" spans="1:71" ht="12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11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28">
        <f t="shared" si="0"/>
        <v>73</v>
      </c>
    </row>
    <row r="23" spans="1:71" ht="12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28">
        <f t="shared" si="0"/>
        <v>80</v>
      </c>
    </row>
    <row r="24" spans="1:71" ht="12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33</v>
      </c>
      <c r="G24" s="28">
        <v>13</v>
      </c>
      <c r="H24" s="28">
        <v>12</v>
      </c>
      <c r="I24" s="28">
        <v>5</v>
      </c>
      <c r="J24" s="28">
        <v>7</v>
      </c>
      <c r="K24" s="28">
        <v>6</v>
      </c>
      <c r="L24" s="28">
        <v>5</v>
      </c>
      <c r="M24" s="28">
        <f t="shared" si="0"/>
        <v>81</v>
      </c>
    </row>
    <row r="25" spans="1:71" ht="12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28">
        <f t="shared" si="0"/>
        <v>71</v>
      </c>
    </row>
    <row r="26" spans="1:71" ht="12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23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28">
        <f t="shared" si="0"/>
        <v>70</v>
      </c>
    </row>
    <row r="27" spans="1:71" ht="12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28">
        <f t="shared" si="0"/>
        <v>89</v>
      </c>
    </row>
    <row r="28" spans="1:71" ht="12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29</v>
      </c>
      <c r="G28" s="28">
        <v>12</v>
      </c>
      <c r="H28" s="28">
        <v>10</v>
      </c>
      <c r="I28" s="28">
        <v>5</v>
      </c>
      <c r="J28" s="28">
        <v>6</v>
      </c>
      <c r="K28" s="28">
        <v>7</v>
      </c>
      <c r="L28" s="28">
        <v>5</v>
      </c>
      <c r="M28" s="28">
        <f t="shared" si="0"/>
        <v>74</v>
      </c>
    </row>
    <row r="29" spans="1:71" ht="12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28">
        <f t="shared" si="0"/>
        <v>82</v>
      </c>
    </row>
    <row r="30" spans="1:71" ht="12" x14ac:dyDescent="0.3"/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10" sqref="J15:K29" xr:uid="{827E090D-2046-4012-BDAF-486304E6E21E}">
      <formula1>10</formula1>
    </dataValidation>
    <dataValidation type="decimal" operator="lessThanOrEqual" allowBlank="1" showInputMessage="1" showErrorMessage="1" error="max. 5" sqref="I15:I29 L15:L29" xr:uid="{BFD39752-A2AD-4497-BF99-2DCD3EB99CF6}">
      <formula1>5</formula1>
    </dataValidation>
    <dataValidation type="decimal" operator="lessThanOrEqual" allowBlank="1" showInputMessage="1" showErrorMessage="1" error="max. 15" sqref="G15:H29" xr:uid="{C966109F-D961-4289-B9A0-AE995A3559DD}">
      <formula1>15</formula1>
    </dataValidation>
    <dataValidation type="decimal" operator="lessThanOrEqual" allowBlank="1" showInputMessage="1" showErrorMessage="1" error="max. 40" sqref="F15:F29" xr:uid="{1B1F4DD4-9435-4ACD-BB8F-6950D02555F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2021-09-06T09:28:03Z</dcterms:modified>
</cp:coreProperties>
</file>